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tabRatio="683"/>
  </bookViews>
  <sheets>
    <sheet name="sheet1" sheetId="19" r:id="rId1"/>
  </sheets>
  <definedNames>
    <definedName name="_xlnm._FilterDatabase" localSheetId="0" hidden="1">sheet1!$A$4:$IA$54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<sst xmlns="http://schemas.openxmlformats.org/spreadsheetml/2006/main" count="172" uniqueCount="135">
  <si>
    <t>附件</t>
  </si>
  <si>
    <t>2024年度深圳市福利彩票公益金支出情况表</t>
  </si>
  <si>
    <t>制表单位：深圳市民政局</t>
  </si>
  <si>
    <t>单位：万元</t>
  </si>
  <si>
    <t>序号</t>
  </si>
  <si>
    <t>项目类型</t>
  </si>
  <si>
    <t>项目名称</t>
  </si>
  <si>
    <t>申报单位</t>
  </si>
  <si>
    <t>年初预算</t>
  </si>
  <si>
    <t>实际资助</t>
  </si>
  <si>
    <t>实际支出</t>
  </si>
  <si>
    <t>预算执行率</t>
  </si>
  <si>
    <t>项目概况</t>
  </si>
  <si>
    <t>备注</t>
  </si>
  <si>
    <t>全市合计</t>
  </si>
  <si>
    <t>一</t>
  </si>
  <si>
    <t>市本级小计</t>
  </si>
  <si>
    <t>（一）</t>
  </si>
  <si>
    <t>老年人福利类</t>
  </si>
  <si>
    <t>老年人福利类小计</t>
  </si>
  <si>
    <t>智慧养老业务管理系统</t>
  </si>
  <si>
    <t>市民政局</t>
  </si>
  <si>
    <t>-</t>
  </si>
  <si>
    <t>用于“智慧民政”系统子模块建设。</t>
  </si>
  <si>
    <t>全额调剂至超长期特别国债项目。</t>
  </si>
  <si>
    <t>深圳国际智慧养老产业博览会</t>
  </si>
  <si>
    <t>用于举办首届国际智慧养老产业博览会。</t>
  </si>
  <si>
    <t>养老服务及产业合作平台</t>
  </si>
  <si>
    <t>养老护理员技能竞赛</t>
  </si>
  <si>
    <t>市社会福利服务指导中心</t>
  </si>
  <si>
    <t>用于举办养老护理员技能大赛。</t>
  </si>
  <si>
    <t>乐龄服务项目大赛</t>
  </si>
  <si>
    <t>用于组织开展乐龄服务大赛。</t>
  </si>
  <si>
    <t>深圳养老机构从业人员补贴</t>
  </si>
  <si>
    <t>用于对市级养老机构从业人员进行补贴。</t>
  </si>
  <si>
    <t>年中调增8.49万元。</t>
  </si>
  <si>
    <t>《社区养老服务质量评价规范》深圳市地方标准修订项目</t>
  </si>
  <si>
    <t>用于修订《社区养老服务质量评价规范》。</t>
  </si>
  <si>
    <t>深港两地互认养老服务标准研究</t>
  </si>
  <si>
    <t>用于深港两地互认养老服务标准研究</t>
  </si>
  <si>
    <t>老人食堂炉灶更新</t>
  </si>
  <si>
    <t>用于市福利中心老人食堂更新。</t>
  </si>
  <si>
    <t>小计</t>
  </si>
  <si>
    <t>残疾人福利类</t>
  </si>
  <si>
    <t>3个项目</t>
  </si>
  <si>
    <t>儿童致盲眼病筛查与抢救性治疗</t>
  </si>
  <si>
    <t>市眼科医院</t>
  </si>
  <si>
    <t>用于对新生儿童致盲眼病帅查或者抢救性治疗。</t>
  </si>
  <si>
    <t>深圳市第七届残疾人运动会</t>
  </si>
  <si>
    <t>市残联</t>
  </si>
  <si>
    <t>用于举办深圳市第七届残疾人运动会。</t>
  </si>
  <si>
    <t>我市过往重大残疾人体育比赛奖金</t>
  </si>
  <si>
    <t>用于对我市过往重大残疾人体育比赛获奖人员进行奖励。</t>
  </si>
  <si>
    <t>儿童福利类</t>
  </si>
  <si>
    <t>4个项目</t>
  </si>
  <si>
    <t>阳光系列服务项目（儿童类）</t>
  </si>
  <si>
    <t>市妇联</t>
  </si>
  <si>
    <t>用于对困境儿童、流动儿童等群体提供关爱、帮扶、保护等服务。</t>
  </si>
  <si>
    <t>智慧儿童业务管理系统</t>
  </si>
  <si>
    <t>《儿童福利机构服务规范》深圳市地方标准编制项目</t>
  </si>
  <si>
    <t>用于编制《儿童福利机构服务规范》深圳市地方标准。</t>
  </si>
  <si>
    <t>儿童院食堂升级改造</t>
  </si>
  <si>
    <t>用于市福利中心儿童院食堂升级改造。</t>
  </si>
  <si>
    <t>社会公益类</t>
  </si>
  <si>
    <t>17个项目</t>
  </si>
  <si>
    <t>深圳经济特区建设者重大疾病关爱基金资助金</t>
  </si>
  <si>
    <t>用于对特区建设者及子女重大疾病救助项目进行资助。</t>
  </si>
  <si>
    <t>年中调增210.02万元。</t>
  </si>
  <si>
    <t>雏鹰展翅计划项目资助金</t>
  </si>
  <si>
    <t>用于对我市贫困大学生进行资助。</t>
  </si>
  <si>
    <t>深圳经济特区建设者重大疾病关爱基金执行工作项目</t>
  </si>
  <si>
    <t>用于开展“深圳特区建设者重大疾病关爱基金”项目。</t>
  </si>
  <si>
    <t>雏鹰展翅计划项目执行工作</t>
  </si>
  <si>
    <t>用于开展“雏鹰展翅”项目。</t>
  </si>
  <si>
    <t>深圳市“兜底民生服务社会工作双百工程”社会工作站激励项目</t>
  </si>
  <si>
    <t>用于深圳市“兜底民生服务社会工作双百工程”社会工作站提供服务。</t>
  </si>
  <si>
    <t>中国公益慈善项目交流展示会执行工作项目</t>
  </si>
  <si>
    <t>用于中国公益慈善项目交流展示会相关工作。</t>
  </si>
  <si>
    <t>年中核减142万元。</t>
  </si>
  <si>
    <t>慈善事业云展服务项目</t>
  </si>
  <si>
    <t>用于线上慈展会相关服务。</t>
  </si>
  <si>
    <t>全额调剂至深圳经济特区建设者重大疾病关爱基金资助金项目。</t>
  </si>
  <si>
    <t>第十二届中国公益慈善项目大赛执行工作</t>
  </si>
  <si>
    <t>中国公益慈善项目大赛执行工作经费。</t>
  </si>
  <si>
    <t>调剂9.5万元至深圳经济特区建设者重大疾病关爱基金资助金项目。</t>
  </si>
  <si>
    <t>2024年“鹏城慈善人才培养计划”</t>
  </si>
  <si>
    <t>用于对慈善人才进行培训。</t>
  </si>
  <si>
    <t>2024年度深圳市社会工作服务机构“牵手计划”支持项目</t>
  </si>
  <si>
    <t>市委社工部</t>
  </si>
  <si>
    <t>用于对深圳对口机构开展“牵手计划”项目进行补贴。</t>
  </si>
  <si>
    <t>公益金资助鹏城慈善创益空间项目</t>
  </si>
  <si>
    <t>市居民家庭经济状况核对中心</t>
  </si>
  <si>
    <t>用于维持慈善超市正常有序运作，服务我市低保困难群众。</t>
  </si>
  <si>
    <t>福彩公益活动计划</t>
  </si>
  <si>
    <t>市福利彩票发行中心</t>
  </si>
  <si>
    <t>用于开展“常回家看看”公益活动。</t>
  </si>
  <si>
    <t>驻深部队官兵特殊困难救助</t>
  </si>
  <si>
    <t>市退役军人事务局</t>
  </si>
  <si>
    <t>用于实施对驻深部队官兵临时困难补助。</t>
  </si>
  <si>
    <t>保险送精兵</t>
  </si>
  <si>
    <t>用于为驻深部队官兵购买意外保险。</t>
  </si>
  <si>
    <t>阳光系列服务项目（妇女类）</t>
  </si>
  <si>
    <t>用于对困境女性、基层女工等群体提供关爱帮扶、就业指导等服务。</t>
  </si>
  <si>
    <t>阳光系列服务项目（家庭类）</t>
  </si>
  <si>
    <t>用于对在深居住生活的家庭提供家庭教育、亲子阅读、家风涵养等服务。</t>
  </si>
  <si>
    <t>资助低收入群体购买医疗保险及惠民保</t>
  </si>
  <si>
    <t>市医疗保险基金管理中心</t>
  </si>
  <si>
    <t>为低收入群体购买医疗保险和重疾险相关费用。</t>
  </si>
  <si>
    <t>调剂1100万元至超长期特别国债项目。</t>
  </si>
  <si>
    <t>二</t>
  </si>
  <si>
    <t>区级合计</t>
  </si>
  <si>
    <t>区级福彩公益金具体项目由各区安排</t>
  </si>
  <si>
    <t>福田区</t>
  </si>
  <si>
    <t>（二）</t>
  </si>
  <si>
    <t>罗湖区</t>
  </si>
  <si>
    <t>含上年结转419.47万元。</t>
  </si>
  <si>
    <t>（三）</t>
  </si>
  <si>
    <t>盐田区</t>
  </si>
  <si>
    <t>（四）</t>
  </si>
  <si>
    <t>南山区</t>
  </si>
  <si>
    <t>含上年结转34.54万元。</t>
  </si>
  <si>
    <t>（五）</t>
  </si>
  <si>
    <t>宝安区</t>
  </si>
  <si>
    <t>（六）</t>
  </si>
  <si>
    <t>龙岗区</t>
  </si>
  <si>
    <t>含上年结转88.68万元。</t>
  </si>
  <si>
    <t>（七）</t>
  </si>
  <si>
    <t>龙华区</t>
  </si>
  <si>
    <t>（八）</t>
  </si>
  <si>
    <t>坪山区</t>
  </si>
  <si>
    <t>含上年结转1.36万元。</t>
  </si>
  <si>
    <t>（九）</t>
  </si>
  <si>
    <t>光明区</t>
  </si>
  <si>
    <t>（十）</t>
  </si>
  <si>
    <t>大鹏新区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</si>
</sst>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6"/>
      <color theme="1"/>
      <name val="CESI黑体-GB2312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3" fillId="0" borderId="0"/>
    <xf numFmtId="0" fontId="16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/>
    <xf numFmtId="0" fontId="16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0" borderId="0"/>
    <xf numFmtId="0" fontId="16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2" fillId="30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27" borderId="6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>
      <protection locked="0"/>
    </xf>
    <xf numFmtId="0" fontId="1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righ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</cellXfs>
  <cellStyles count="53">
    <cellStyle name="常规" xfId="0" builtinId="0"/>
    <cellStyle name="常规 2 2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Excel Built-in Normal" xfId="46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A54"/>
  <sheetViews>
    <sheetView tabSelected="1" workbookViewId="0">
      <pane ySplit="4" topLeftCell="A5" activePane="bottomLeft" state="frozen"/>
      <selection/>
      <selection pane="bottomLeft" activeCell="O5" sqref="O5"/>
    </sheetView>
  </sheetViews>
  <sheetFormatPr defaultColWidth="9" defaultRowHeight="15.75"/>
  <cols>
    <col min="1" max="1" width="7" style="5" customWidth="1"/>
    <col min="2" max="2" width="12" style="1" customWidth="1"/>
    <col min="3" max="3" width="29.125" style="6" customWidth="1"/>
    <col min="4" max="4" width="22.5" style="6" customWidth="1"/>
    <col min="5" max="5" width="11" style="1" customWidth="1"/>
    <col min="6" max="7" width="11.0083333333333" style="1" customWidth="1"/>
    <col min="8" max="8" width="11.0083333333333" style="7" customWidth="1"/>
    <col min="9" max="9" width="37.5" style="1" customWidth="1"/>
    <col min="10" max="10" width="22.25" style="1" customWidth="1"/>
    <col min="11" max="235" width="9" style="1"/>
    <col min="236" max="16384" width="9" style="8"/>
  </cols>
  <sheetData>
    <row r="1" ht="20.25" spans="1:1">
      <c r="A1" s="9" t="s">
        <v>0</v>
      </c>
    </row>
    <row r="2" s="1" customFormat="1" ht="58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27" customHeight="1" spans="1:10">
      <c r="A3" s="11" t="s">
        <v>2</v>
      </c>
      <c r="B3" s="11"/>
      <c r="C3" s="11"/>
      <c r="D3" s="10"/>
      <c r="F3" s="27"/>
      <c r="G3" s="27"/>
      <c r="H3" s="28"/>
      <c r="J3" s="27" t="s">
        <v>3</v>
      </c>
    </row>
    <row r="4" s="2" customFormat="1" ht="38" customHeight="1" spans="1:10">
      <c r="A4" s="12" t="s">
        <v>4</v>
      </c>
      <c r="B4" s="12" t="s">
        <v>5</v>
      </c>
      <c r="C4" s="12" t="s">
        <v>6</v>
      </c>
      <c r="D4" s="12" t="s">
        <v>7</v>
      </c>
      <c r="E4" s="29" t="s">
        <v>8</v>
      </c>
      <c r="F4" s="29" t="s">
        <v>9</v>
      </c>
      <c r="G4" s="29" t="s">
        <v>10</v>
      </c>
      <c r="H4" s="30" t="s">
        <v>11</v>
      </c>
      <c r="I4" s="30" t="s">
        <v>12</v>
      </c>
      <c r="J4" s="30" t="s">
        <v>13</v>
      </c>
    </row>
    <row r="5" s="2" customFormat="1" ht="38" customHeight="1" spans="1:10">
      <c r="A5" s="12" t="s">
        <v>14</v>
      </c>
      <c r="B5" s="12"/>
      <c r="C5" s="12"/>
      <c r="D5" s="12"/>
      <c r="E5" s="29">
        <f t="shared" ref="E5:H5" si="0">E6+E44</f>
        <v>54350.194</v>
      </c>
      <c r="F5" s="29">
        <f t="shared" si="0"/>
        <v>53030.164</v>
      </c>
      <c r="G5" s="29">
        <f t="shared" si="0"/>
        <v>50884.787</v>
      </c>
      <c r="H5" s="30">
        <f>G5/F5</f>
        <v>0.959544213365058</v>
      </c>
      <c r="I5" s="41"/>
      <c r="J5" s="41"/>
    </row>
    <row r="6" s="1" customFormat="1" ht="28" customHeight="1" spans="1:10">
      <c r="A6" s="13" t="s">
        <v>15</v>
      </c>
      <c r="B6" s="12" t="s">
        <v>16</v>
      </c>
      <c r="C6" s="12"/>
      <c r="D6" s="12"/>
      <c r="E6" s="31">
        <f t="shared" ref="E6:H6" si="1">E7+E17+E21+E26</f>
        <v>8442.194</v>
      </c>
      <c r="F6" s="31">
        <f t="shared" si="1"/>
        <v>6511.204</v>
      </c>
      <c r="G6" s="31">
        <f t="shared" si="1"/>
        <v>6178.467</v>
      </c>
      <c r="H6" s="30">
        <f>G6/F6</f>
        <v>0.948897776816699</v>
      </c>
      <c r="I6" s="42"/>
      <c r="J6" s="42"/>
    </row>
    <row r="7" s="3" customFormat="1" ht="28" customHeight="1" spans="1:235">
      <c r="A7" s="12" t="s">
        <v>17</v>
      </c>
      <c r="B7" s="14" t="s">
        <v>18</v>
      </c>
      <c r="C7" s="12" t="s">
        <v>19</v>
      </c>
      <c r="D7" s="12"/>
      <c r="E7" s="32">
        <f t="shared" ref="E7:H7" si="2">SUM(E8:E16)</f>
        <v>1501.614</v>
      </c>
      <c r="F7" s="32">
        <f t="shared" si="2"/>
        <v>950.104</v>
      </c>
      <c r="G7" s="32">
        <f t="shared" si="2"/>
        <v>785.457</v>
      </c>
      <c r="H7" s="30">
        <f>G7/F7</f>
        <v>0.826706339516516</v>
      </c>
      <c r="I7" s="42"/>
      <c r="J7" s="4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</row>
    <row r="8" s="3" customFormat="1" ht="28" customHeight="1" spans="1:235">
      <c r="A8" s="14">
        <v>1</v>
      </c>
      <c r="B8" s="14"/>
      <c r="C8" s="15" t="s">
        <v>20</v>
      </c>
      <c r="D8" s="16" t="s">
        <v>21</v>
      </c>
      <c r="E8" s="33">
        <v>260</v>
      </c>
      <c r="F8" s="34">
        <v>0</v>
      </c>
      <c r="G8" s="35" t="s">
        <v>22</v>
      </c>
      <c r="H8" s="35" t="s">
        <v>22</v>
      </c>
      <c r="I8" s="43" t="s">
        <v>23</v>
      </c>
      <c r="J8" s="44" t="s">
        <v>24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</row>
    <row r="9" s="4" customFormat="1" ht="28" customHeight="1" spans="1:235">
      <c r="A9" s="14"/>
      <c r="B9" s="14"/>
      <c r="C9" s="15" t="s">
        <v>25</v>
      </c>
      <c r="D9" s="16" t="s">
        <v>21</v>
      </c>
      <c r="E9" s="33">
        <v>634.85</v>
      </c>
      <c r="F9" s="33">
        <v>634.85</v>
      </c>
      <c r="G9" s="35">
        <v>477.33</v>
      </c>
      <c r="H9" s="36">
        <f t="shared" ref="H9:H54" si="3">G9/F9</f>
        <v>0.751878396471607</v>
      </c>
      <c r="I9" s="43" t="s">
        <v>26</v>
      </c>
      <c r="J9" s="4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</row>
    <row r="10" s="1" customFormat="1" ht="28" customHeight="1" spans="1:235">
      <c r="A10" s="14">
        <v>3</v>
      </c>
      <c r="B10" s="14"/>
      <c r="C10" s="15" t="s">
        <v>27</v>
      </c>
      <c r="D10" s="16" t="s">
        <v>21</v>
      </c>
      <c r="E10" s="33">
        <v>300</v>
      </c>
      <c r="F10" s="37">
        <v>0</v>
      </c>
      <c r="G10" s="35" t="s">
        <v>22</v>
      </c>
      <c r="H10" s="35" t="s">
        <v>22</v>
      </c>
      <c r="I10" s="43" t="s">
        <v>23</v>
      </c>
      <c r="J10" s="44" t="s">
        <v>24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</row>
    <row r="11" s="1" customFormat="1" ht="28" customHeight="1" spans="1:10">
      <c r="A11" s="14">
        <v>4</v>
      </c>
      <c r="B11" s="14"/>
      <c r="C11" s="15" t="s">
        <v>28</v>
      </c>
      <c r="D11" s="16" t="s">
        <v>29</v>
      </c>
      <c r="E11" s="33">
        <v>46.017</v>
      </c>
      <c r="F11" s="33">
        <v>46.017</v>
      </c>
      <c r="G11" s="33">
        <v>45.1</v>
      </c>
      <c r="H11" s="36">
        <f t="shared" si="3"/>
        <v>0.980072581871917</v>
      </c>
      <c r="I11" s="43" t="s">
        <v>30</v>
      </c>
      <c r="J11" s="44"/>
    </row>
    <row r="12" s="1" customFormat="1" ht="28" customHeight="1" spans="1:10">
      <c r="A12" s="14">
        <v>5</v>
      </c>
      <c r="B12" s="14"/>
      <c r="C12" s="15" t="s">
        <v>31</v>
      </c>
      <c r="D12" s="16" t="s">
        <v>29</v>
      </c>
      <c r="E12" s="33">
        <v>203.757</v>
      </c>
      <c r="F12" s="33">
        <v>203.757</v>
      </c>
      <c r="G12" s="33">
        <v>203.757</v>
      </c>
      <c r="H12" s="36">
        <f t="shared" si="3"/>
        <v>1</v>
      </c>
      <c r="I12" s="43" t="s">
        <v>32</v>
      </c>
      <c r="J12" s="44"/>
    </row>
    <row r="13" s="1" customFormat="1" ht="28" customHeight="1" spans="1:10">
      <c r="A13" s="14">
        <v>6</v>
      </c>
      <c r="B13" s="14"/>
      <c r="C13" s="15" t="s">
        <v>33</v>
      </c>
      <c r="D13" s="16" t="s">
        <v>29</v>
      </c>
      <c r="E13" s="33">
        <v>14.03</v>
      </c>
      <c r="F13" s="33">
        <v>22.52</v>
      </c>
      <c r="G13" s="33">
        <v>21.24</v>
      </c>
      <c r="H13" s="36">
        <f t="shared" si="3"/>
        <v>0.943161634103019</v>
      </c>
      <c r="I13" s="43" t="s">
        <v>34</v>
      </c>
      <c r="J13" s="44" t="s">
        <v>35</v>
      </c>
    </row>
    <row r="14" s="1" customFormat="1" ht="28" customHeight="1" spans="1:10">
      <c r="A14" s="14">
        <v>7</v>
      </c>
      <c r="B14" s="14"/>
      <c r="C14" s="15" t="s">
        <v>36</v>
      </c>
      <c r="D14" s="16" t="s">
        <v>29</v>
      </c>
      <c r="E14" s="33">
        <v>9.74</v>
      </c>
      <c r="F14" s="33">
        <v>9.74</v>
      </c>
      <c r="G14" s="33">
        <v>9.12</v>
      </c>
      <c r="H14" s="36">
        <f t="shared" si="3"/>
        <v>0.936344969199179</v>
      </c>
      <c r="I14" s="43" t="s">
        <v>37</v>
      </c>
      <c r="J14" s="44"/>
    </row>
    <row r="15" s="1" customFormat="1" ht="28" customHeight="1" spans="1:235">
      <c r="A15" s="14">
        <v>8</v>
      </c>
      <c r="B15" s="14"/>
      <c r="C15" s="15" t="s">
        <v>38</v>
      </c>
      <c r="D15" s="16" t="s">
        <v>29</v>
      </c>
      <c r="E15" s="33">
        <v>20.86</v>
      </c>
      <c r="F15" s="33">
        <v>20.86</v>
      </c>
      <c r="G15" s="33">
        <v>16.81</v>
      </c>
      <c r="H15" s="36">
        <f t="shared" si="3"/>
        <v>0.805848513902205</v>
      </c>
      <c r="I15" s="15" t="s">
        <v>39</v>
      </c>
      <c r="J15" s="4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</row>
    <row r="16" s="1" customFormat="1" ht="28" customHeight="1" spans="1:235">
      <c r="A16" s="14">
        <v>9</v>
      </c>
      <c r="B16" s="14"/>
      <c r="C16" s="15" t="s">
        <v>40</v>
      </c>
      <c r="D16" s="16" t="s">
        <v>29</v>
      </c>
      <c r="E16" s="33">
        <v>12.36</v>
      </c>
      <c r="F16" s="33">
        <v>12.36</v>
      </c>
      <c r="G16" s="33">
        <v>12.1</v>
      </c>
      <c r="H16" s="36">
        <f t="shared" si="3"/>
        <v>0.978964401294498</v>
      </c>
      <c r="I16" s="43" t="s">
        <v>41</v>
      </c>
      <c r="J16" s="4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</row>
    <row r="17" s="1" customFormat="1" ht="28" customHeight="1" spans="1:235">
      <c r="A17" s="12" t="s">
        <v>42</v>
      </c>
      <c r="B17" s="14" t="s">
        <v>43</v>
      </c>
      <c r="C17" s="12" t="s">
        <v>44</v>
      </c>
      <c r="D17" s="15"/>
      <c r="E17" s="32">
        <f t="shared" ref="E17:H17" si="4">SUM(E18:E20)</f>
        <v>597.84</v>
      </c>
      <c r="F17" s="32">
        <f t="shared" si="4"/>
        <v>597.84</v>
      </c>
      <c r="G17" s="32">
        <f t="shared" si="4"/>
        <v>597.1</v>
      </c>
      <c r="H17" s="30">
        <f t="shared" si="3"/>
        <v>0.998762210624916</v>
      </c>
      <c r="I17" s="43"/>
      <c r="J17" s="4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</row>
    <row r="18" s="1" customFormat="1" ht="28" customHeight="1" spans="1:10">
      <c r="A18" s="14">
        <v>10</v>
      </c>
      <c r="B18" s="14"/>
      <c r="C18" s="15" t="s">
        <v>45</v>
      </c>
      <c r="D18" s="15" t="s">
        <v>46</v>
      </c>
      <c r="E18" s="33">
        <v>26</v>
      </c>
      <c r="F18" s="33">
        <v>26</v>
      </c>
      <c r="G18" s="33">
        <v>26</v>
      </c>
      <c r="H18" s="36">
        <f t="shared" si="3"/>
        <v>1</v>
      </c>
      <c r="I18" s="43" t="s">
        <v>47</v>
      </c>
      <c r="J18" s="44"/>
    </row>
    <row r="19" s="1" customFormat="1" ht="28" customHeight="1" spans="1:10">
      <c r="A19" s="14">
        <v>11</v>
      </c>
      <c r="B19" s="14"/>
      <c r="C19" s="17" t="s">
        <v>48</v>
      </c>
      <c r="D19" s="16" t="s">
        <v>49</v>
      </c>
      <c r="E19" s="33">
        <v>86.86</v>
      </c>
      <c r="F19" s="33">
        <v>86.86</v>
      </c>
      <c r="G19" s="33">
        <v>86.42</v>
      </c>
      <c r="H19" s="36">
        <f t="shared" si="3"/>
        <v>0.994934377158646</v>
      </c>
      <c r="I19" s="17" t="s">
        <v>50</v>
      </c>
      <c r="J19" s="44"/>
    </row>
    <row r="20" s="3" customFormat="1" ht="28" customHeight="1" spans="1:235">
      <c r="A20" s="14">
        <v>12</v>
      </c>
      <c r="B20" s="14"/>
      <c r="C20" s="15" t="s">
        <v>51</v>
      </c>
      <c r="D20" s="16" t="s">
        <v>49</v>
      </c>
      <c r="E20" s="33">
        <v>484.98</v>
      </c>
      <c r="F20" s="33">
        <v>484.98</v>
      </c>
      <c r="G20" s="33">
        <v>484.68</v>
      </c>
      <c r="H20" s="36">
        <f t="shared" si="3"/>
        <v>0.999381417790424</v>
      </c>
      <c r="I20" s="15" t="s">
        <v>52</v>
      </c>
      <c r="J20" s="4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</row>
    <row r="21" s="3" customFormat="1" ht="28" customHeight="1" spans="1:235">
      <c r="A21" s="12" t="s">
        <v>42</v>
      </c>
      <c r="B21" s="14" t="s">
        <v>53</v>
      </c>
      <c r="C21" s="12" t="s">
        <v>54</v>
      </c>
      <c r="D21" s="15"/>
      <c r="E21" s="32">
        <f t="shared" ref="E21:H21" si="5">SUM(E22:E25)</f>
        <v>637.66</v>
      </c>
      <c r="F21" s="32">
        <f t="shared" si="5"/>
        <v>397.66</v>
      </c>
      <c r="G21" s="32">
        <f t="shared" si="5"/>
        <v>390.03</v>
      </c>
      <c r="H21" s="30">
        <f t="shared" si="3"/>
        <v>0.980812754614495</v>
      </c>
      <c r="I21" s="43"/>
      <c r="J21" s="4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</row>
    <row r="22" s="3" customFormat="1" ht="28" customHeight="1" spans="1:10">
      <c r="A22" s="14">
        <v>13</v>
      </c>
      <c r="B22" s="14"/>
      <c r="C22" s="15" t="s">
        <v>55</v>
      </c>
      <c r="D22" s="15" t="s">
        <v>56</v>
      </c>
      <c r="E22" s="33">
        <v>300</v>
      </c>
      <c r="F22" s="33">
        <v>300</v>
      </c>
      <c r="G22" s="33">
        <v>295.85</v>
      </c>
      <c r="H22" s="36">
        <f t="shared" si="3"/>
        <v>0.986166666666667</v>
      </c>
      <c r="I22" s="43" t="s">
        <v>57</v>
      </c>
      <c r="J22" s="45"/>
    </row>
    <row r="23" s="3" customFormat="1" ht="28" customHeight="1" spans="1:10">
      <c r="A23" s="14">
        <v>14</v>
      </c>
      <c r="B23" s="14"/>
      <c r="C23" s="15" t="s">
        <v>58</v>
      </c>
      <c r="D23" s="15" t="s">
        <v>21</v>
      </c>
      <c r="E23" s="33">
        <v>240</v>
      </c>
      <c r="F23" s="34">
        <v>0</v>
      </c>
      <c r="G23" s="35" t="s">
        <v>22</v>
      </c>
      <c r="H23" s="35" t="s">
        <v>22</v>
      </c>
      <c r="I23" s="43" t="s">
        <v>23</v>
      </c>
      <c r="J23" s="44" t="s">
        <v>24</v>
      </c>
    </row>
    <row r="24" s="3" customFormat="1" ht="28" customHeight="1" spans="1:10">
      <c r="A24" s="14">
        <v>15</v>
      </c>
      <c r="B24" s="14"/>
      <c r="C24" s="15" t="s">
        <v>59</v>
      </c>
      <c r="D24" s="16" t="s">
        <v>29</v>
      </c>
      <c r="E24" s="33">
        <v>9.74</v>
      </c>
      <c r="F24" s="33">
        <v>9.74</v>
      </c>
      <c r="G24" s="33">
        <v>9.6</v>
      </c>
      <c r="H24" s="36">
        <f t="shared" si="3"/>
        <v>0.985626283367556</v>
      </c>
      <c r="I24" s="15" t="s">
        <v>60</v>
      </c>
      <c r="J24" s="45"/>
    </row>
    <row r="25" s="3" customFormat="1" ht="28" customHeight="1" spans="1:235">
      <c r="A25" s="14">
        <v>16</v>
      </c>
      <c r="B25" s="14"/>
      <c r="C25" s="15" t="s">
        <v>61</v>
      </c>
      <c r="D25" s="16" t="s">
        <v>29</v>
      </c>
      <c r="E25" s="33">
        <v>87.92</v>
      </c>
      <c r="F25" s="33">
        <v>87.92</v>
      </c>
      <c r="G25" s="33">
        <v>84.58</v>
      </c>
      <c r="H25" s="36">
        <f t="shared" si="3"/>
        <v>0.962010919017288</v>
      </c>
      <c r="I25" s="43" t="s">
        <v>62</v>
      </c>
      <c r="J25" s="4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</row>
    <row r="26" s="1" customFormat="1" ht="28" customHeight="1" spans="1:235">
      <c r="A26" s="12" t="s">
        <v>42</v>
      </c>
      <c r="B26" s="18" t="s">
        <v>63</v>
      </c>
      <c r="C26" s="12" t="s">
        <v>64</v>
      </c>
      <c r="D26" s="15"/>
      <c r="E26" s="32">
        <f>SUM(E27:E43)</f>
        <v>5705.08</v>
      </c>
      <c r="F26" s="32">
        <f>SUM(F27:F43)</f>
        <v>4565.6</v>
      </c>
      <c r="G26" s="32">
        <f>SUM(G27:G43)</f>
        <v>4405.88</v>
      </c>
      <c r="H26" s="30">
        <f t="shared" si="3"/>
        <v>0.965016646223935</v>
      </c>
      <c r="I26" s="43"/>
      <c r="J26" s="4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</row>
    <row r="27" s="1" customFormat="1" ht="28" customHeight="1" spans="1:10">
      <c r="A27" s="14">
        <v>17</v>
      </c>
      <c r="B27" s="18"/>
      <c r="C27" s="15" t="s">
        <v>65</v>
      </c>
      <c r="D27" s="16" t="s">
        <v>21</v>
      </c>
      <c r="E27" s="33">
        <v>2200</v>
      </c>
      <c r="F27" s="33">
        <v>2410.02</v>
      </c>
      <c r="G27" s="33">
        <v>2409.78</v>
      </c>
      <c r="H27" s="36">
        <f t="shared" si="3"/>
        <v>0.999900415764185</v>
      </c>
      <c r="I27" s="43" t="s">
        <v>66</v>
      </c>
      <c r="J27" s="44" t="s">
        <v>67</v>
      </c>
    </row>
    <row r="28" s="1" customFormat="1" ht="28" customHeight="1" spans="1:235">
      <c r="A28" s="14">
        <v>18</v>
      </c>
      <c r="B28" s="18"/>
      <c r="C28" s="15" t="s">
        <v>68</v>
      </c>
      <c r="D28" s="16" t="s">
        <v>21</v>
      </c>
      <c r="E28" s="33">
        <v>170</v>
      </c>
      <c r="F28" s="33">
        <v>170</v>
      </c>
      <c r="G28" s="33">
        <v>169.97</v>
      </c>
      <c r="H28" s="36">
        <f t="shared" si="3"/>
        <v>0.999823529411765</v>
      </c>
      <c r="I28" s="46" t="s">
        <v>69</v>
      </c>
      <c r="J28" s="4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</row>
    <row r="29" s="1" customFormat="1" ht="28" customHeight="1" spans="1:10">
      <c r="A29" s="14">
        <v>19</v>
      </c>
      <c r="B29" s="18"/>
      <c r="C29" s="15" t="s">
        <v>70</v>
      </c>
      <c r="D29" s="16" t="s">
        <v>21</v>
      </c>
      <c r="E29" s="33">
        <v>40</v>
      </c>
      <c r="F29" s="33">
        <v>40</v>
      </c>
      <c r="G29" s="33">
        <v>38.74</v>
      </c>
      <c r="H29" s="36">
        <f t="shared" si="3"/>
        <v>0.9685</v>
      </c>
      <c r="I29" s="43" t="s">
        <v>71</v>
      </c>
      <c r="J29" s="43"/>
    </row>
    <row r="30" s="1" customFormat="1" ht="28" customHeight="1" spans="1:10">
      <c r="A30" s="14">
        <v>20</v>
      </c>
      <c r="B30" s="18"/>
      <c r="C30" s="15" t="s">
        <v>72</v>
      </c>
      <c r="D30" s="16" t="s">
        <v>21</v>
      </c>
      <c r="E30" s="33">
        <v>15</v>
      </c>
      <c r="F30" s="33">
        <v>15</v>
      </c>
      <c r="G30" s="33">
        <v>14.64</v>
      </c>
      <c r="H30" s="36">
        <f t="shared" si="3"/>
        <v>0.976</v>
      </c>
      <c r="I30" s="46" t="s">
        <v>73</v>
      </c>
      <c r="J30" s="43"/>
    </row>
    <row r="31" s="4" customFormat="1" ht="28" customHeight="1" spans="1:235">
      <c r="A31" s="14">
        <v>22</v>
      </c>
      <c r="B31" s="18"/>
      <c r="C31" s="15" t="s">
        <v>74</v>
      </c>
      <c r="D31" s="16" t="s">
        <v>21</v>
      </c>
      <c r="E31" s="33">
        <v>180.89</v>
      </c>
      <c r="F31" s="33">
        <v>180.89</v>
      </c>
      <c r="G31" s="33">
        <v>180.89</v>
      </c>
      <c r="H31" s="36">
        <f t="shared" si="3"/>
        <v>1</v>
      </c>
      <c r="I31" s="15" t="s">
        <v>75</v>
      </c>
      <c r="J31" s="4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</row>
    <row r="32" s="3" customFormat="1" ht="28" customHeight="1" spans="1:235">
      <c r="A32" s="14">
        <v>23</v>
      </c>
      <c r="B32" s="18"/>
      <c r="C32" s="15" t="s">
        <v>76</v>
      </c>
      <c r="D32" s="16" t="s">
        <v>21</v>
      </c>
      <c r="E32" s="33">
        <v>195</v>
      </c>
      <c r="F32" s="33">
        <v>53</v>
      </c>
      <c r="G32" s="33">
        <v>26.39</v>
      </c>
      <c r="H32" s="36">
        <f t="shared" si="3"/>
        <v>0.497924528301887</v>
      </c>
      <c r="I32" s="43" t="s">
        <v>77</v>
      </c>
      <c r="J32" s="43" t="s">
        <v>78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</row>
    <row r="33" s="3" customFormat="1" ht="49" customHeight="1" spans="1:235">
      <c r="A33" s="14">
        <v>24</v>
      </c>
      <c r="B33" s="18"/>
      <c r="C33" s="15" t="s">
        <v>79</v>
      </c>
      <c r="D33" s="16" t="s">
        <v>21</v>
      </c>
      <c r="E33" s="33">
        <v>98</v>
      </c>
      <c r="F33" s="33">
        <v>0</v>
      </c>
      <c r="G33" s="35" t="s">
        <v>22</v>
      </c>
      <c r="H33" s="35" t="s">
        <v>22</v>
      </c>
      <c r="I33" s="43" t="s">
        <v>80</v>
      </c>
      <c r="J33" s="43" t="s">
        <v>81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</row>
    <row r="34" s="1" customFormat="1" ht="51" customHeight="1" spans="1:235">
      <c r="A34" s="14">
        <v>25</v>
      </c>
      <c r="B34" s="18"/>
      <c r="C34" s="15" t="s">
        <v>82</v>
      </c>
      <c r="D34" s="16" t="s">
        <v>21</v>
      </c>
      <c r="E34" s="33">
        <v>87</v>
      </c>
      <c r="F34" s="33">
        <v>77.5</v>
      </c>
      <c r="G34" s="33">
        <v>77.4</v>
      </c>
      <c r="H34" s="36">
        <f t="shared" si="3"/>
        <v>0.998709677419355</v>
      </c>
      <c r="I34" s="43" t="s">
        <v>83</v>
      </c>
      <c r="J34" s="43" t="s">
        <v>84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</row>
    <row r="35" s="1" customFormat="1" ht="28" customHeight="1" spans="1:235">
      <c r="A35" s="14">
        <v>26</v>
      </c>
      <c r="B35" s="18"/>
      <c r="C35" s="15" t="s">
        <v>85</v>
      </c>
      <c r="D35" s="16" t="s">
        <v>21</v>
      </c>
      <c r="E35" s="33">
        <v>127</v>
      </c>
      <c r="F35" s="33">
        <v>127</v>
      </c>
      <c r="G35" s="33">
        <v>125</v>
      </c>
      <c r="H35" s="36">
        <f t="shared" si="3"/>
        <v>0.984251968503937</v>
      </c>
      <c r="I35" s="46" t="s">
        <v>86</v>
      </c>
      <c r="J35" s="4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</row>
    <row r="36" s="1" customFormat="1" ht="28" customHeight="1" spans="1:235">
      <c r="A36" s="14"/>
      <c r="B36" s="18"/>
      <c r="C36" s="15" t="s">
        <v>87</v>
      </c>
      <c r="D36" s="16" t="s">
        <v>88</v>
      </c>
      <c r="E36" s="33">
        <v>109.5</v>
      </c>
      <c r="F36" s="33">
        <v>109.5</v>
      </c>
      <c r="G36" s="33">
        <v>109.4</v>
      </c>
      <c r="H36" s="36">
        <f t="shared" si="3"/>
        <v>0.999086757990868</v>
      </c>
      <c r="I36" s="43" t="s">
        <v>89</v>
      </c>
      <c r="J36" s="4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</row>
    <row r="37" s="1" customFormat="1" ht="42" customHeight="1" spans="1:235">
      <c r="A37" s="14">
        <v>27</v>
      </c>
      <c r="B37" s="18"/>
      <c r="C37" s="15" t="s">
        <v>90</v>
      </c>
      <c r="D37" s="15" t="s">
        <v>91</v>
      </c>
      <c r="E37" s="33">
        <v>30</v>
      </c>
      <c r="F37" s="33">
        <v>30</v>
      </c>
      <c r="G37" s="33">
        <v>30</v>
      </c>
      <c r="H37" s="36">
        <f t="shared" si="3"/>
        <v>1</v>
      </c>
      <c r="I37" s="43" t="s">
        <v>92</v>
      </c>
      <c r="J37" s="4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</row>
    <row r="38" s="3" customFormat="1" ht="28" customHeight="1" spans="1:235">
      <c r="A38" s="14">
        <v>28</v>
      </c>
      <c r="B38" s="18"/>
      <c r="C38" s="15" t="s">
        <v>93</v>
      </c>
      <c r="D38" s="15" t="s">
        <v>94</v>
      </c>
      <c r="E38" s="33">
        <v>180</v>
      </c>
      <c r="F38" s="33">
        <v>180</v>
      </c>
      <c r="G38" s="33">
        <v>173.36</v>
      </c>
      <c r="H38" s="36">
        <f t="shared" si="3"/>
        <v>0.963111111111111</v>
      </c>
      <c r="I38" s="43" t="s">
        <v>95</v>
      </c>
      <c r="J38" s="4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</row>
    <row r="39" s="4" customFormat="1" ht="28" customHeight="1" spans="1:235">
      <c r="A39" s="14">
        <v>29</v>
      </c>
      <c r="B39" s="18"/>
      <c r="C39" s="15" t="s">
        <v>96</v>
      </c>
      <c r="D39" s="16" t="s">
        <v>97</v>
      </c>
      <c r="E39" s="33">
        <v>200</v>
      </c>
      <c r="F39" s="33">
        <v>200</v>
      </c>
      <c r="G39" s="33">
        <v>200</v>
      </c>
      <c r="H39" s="36">
        <f t="shared" si="3"/>
        <v>1</v>
      </c>
      <c r="I39" s="43" t="s">
        <v>98</v>
      </c>
      <c r="J39" s="4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</row>
    <row r="40" s="4" customFormat="1" ht="28" customHeight="1" spans="1:235">
      <c r="A40" s="14">
        <v>30</v>
      </c>
      <c r="B40" s="18"/>
      <c r="C40" s="15" t="s">
        <v>99</v>
      </c>
      <c r="D40" s="16" t="s">
        <v>97</v>
      </c>
      <c r="E40" s="33">
        <v>157.5</v>
      </c>
      <c r="F40" s="33">
        <v>157.5</v>
      </c>
      <c r="G40" s="33">
        <v>153.09</v>
      </c>
      <c r="H40" s="36">
        <f t="shared" si="3"/>
        <v>0.972</v>
      </c>
      <c r="I40" s="43" t="s">
        <v>100</v>
      </c>
      <c r="J40" s="4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</row>
    <row r="41" s="4" customFormat="1" ht="28" customHeight="1" spans="1:235">
      <c r="A41" s="14">
        <v>31</v>
      </c>
      <c r="B41" s="18"/>
      <c r="C41" s="15" t="s">
        <v>101</v>
      </c>
      <c r="D41" s="16" t="s">
        <v>56</v>
      </c>
      <c r="E41" s="33">
        <v>200</v>
      </c>
      <c r="F41" s="33">
        <v>200</v>
      </c>
      <c r="G41" s="33">
        <v>199.71</v>
      </c>
      <c r="H41" s="36">
        <f t="shared" si="3"/>
        <v>0.99855</v>
      </c>
      <c r="I41" s="43" t="s">
        <v>102</v>
      </c>
      <c r="J41" s="4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</row>
    <row r="42" s="1" customFormat="1" ht="28" customHeight="1" spans="1:10">
      <c r="A42" s="14">
        <v>32</v>
      </c>
      <c r="B42" s="18"/>
      <c r="C42" s="15" t="s">
        <v>103</v>
      </c>
      <c r="D42" s="16" t="s">
        <v>56</v>
      </c>
      <c r="E42" s="33">
        <v>200</v>
      </c>
      <c r="F42" s="33">
        <v>200</v>
      </c>
      <c r="G42" s="33">
        <v>199.67</v>
      </c>
      <c r="H42" s="36">
        <f t="shared" si="3"/>
        <v>0.99835</v>
      </c>
      <c r="I42" s="43" t="s">
        <v>104</v>
      </c>
      <c r="J42" s="44"/>
    </row>
    <row r="43" s="1" customFormat="1" ht="28" customHeight="1" spans="1:10">
      <c r="A43" s="14">
        <v>33</v>
      </c>
      <c r="B43" s="18"/>
      <c r="C43" s="15" t="s">
        <v>105</v>
      </c>
      <c r="D43" s="15" t="s">
        <v>106</v>
      </c>
      <c r="E43" s="33">
        <v>1515.19</v>
      </c>
      <c r="F43" s="33">
        <v>415.19</v>
      </c>
      <c r="G43" s="33">
        <v>297.84</v>
      </c>
      <c r="H43" s="36">
        <f t="shared" si="3"/>
        <v>0.717358317878562</v>
      </c>
      <c r="I43" s="43" t="s">
        <v>107</v>
      </c>
      <c r="J43" s="43" t="s">
        <v>108</v>
      </c>
    </row>
    <row r="44" ht="25" customHeight="1" spans="1:10">
      <c r="A44" s="19" t="s">
        <v>109</v>
      </c>
      <c r="B44" s="20"/>
      <c r="C44" s="19" t="s">
        <v>110</v>
      </c>
      <c r="D44" s="21"/>
      <c r="E44" s="38">
        <f t="shared" ref="E44:H44" si="6">SUM(E45:E54)</f>
        <v>45908</v>
      </c>
      <c r="F44" s="38">
        <f t="shared" si="6"/>
        <v>46518.96</v>
      </c>
      <c r="G44" s="38">
        <f t="shared" si="6"/>
        <v>44706.32</v>
      </c>
      <c r="H44" s="30">
        <f t="shared" si="3"/>
        <v>0.961034382539936</v>
      </c>
      <c r="I44" s="47" t="s">
        <v>111</v>
      </c>
      <c r="J44" s="41"/>
    </row>
    <row r="45" ht="25" customHeight="1" spans="1:10">
      <c r="A45" s="22" t="s">
        <v>17</v>
      </c>
      <c r="B45" s="23"/>
      <c r="C45" s="24" t="s">
        <v>112</v>
      </c>
      <c r="D45" s="25"/>
      <c r="E45" s="39">
        <v>7459</v>
      </c>
      <c r="F45" s="40">
        <v>7355.91</v>
      </c>
      <c r="G45" s="40">
        <v>7274.92</v>
      </c>
      <c r="H45" s="36">
        <f t="shared" si="3"/>
        <v>0.988989805476141</v>
      </c>
      <c r="I45" s="42"/>
      <c r="J45" s="41"/>
    </row>
    <row r="46" ht="25" customHeight="1" spans="1:10">
      <c r="A46" s="22" t="s">
        <v>113</v>
      </c>
      <c r="B46" s="23"/>
      <c r="C46" s="24" t="s">
        <v>114</v>
      </c>
      <c r="D46" s="25"/>
      <c r="E46" s="39">
        <v>4762</v>
      </c>
      <c r="F46" s="40">
        <v>5351.47</v>
      </c>
      <c r="G46" s="40">
        <v>4458.05</v>
      </c>
      <c r="H46" s="36">
        <f t="shared" si="3"/>
        <v>0.833051479313161</v>
      </c>
      <c r="I46" s="42"/>
      <c r="J46" s="41" t="s">
        <v>115</v>
      </c>
    </row>
    <row r="47" ht="25" customHeight="1" spans="1:10">
      <c r="A47" s="22" t="s">
        <v>116</v>
      </c>
      <c r="B47" s="23"/>
      <c r="C47" s="24" t="s">
        <v>117</v>
      </c>
      <c r="D47" s="25"/>
      <c r="E47" s="39">
        <v>1298</v>
      </c>
      <c r="F47" s="40">
        <v>1298</v>
      </c>
      <c r="G47" s="40">
        <v>1294.3</v>
      </c>
      <c r="H47" s="36">
        <f t="shared" si="3"/>
        <v>0.997149460708783</v>
      </c>
      <c r="I47" s="42"/>
      <c r="J47" s="41"/>
    </row>
    <row r="48" ht="25" customHeight="1" spans="1:10">
      <c r="A48" s="22" t="s">
        <v>118</v>
      </c>
      <c r="B48" s="23"/>
      <c r="C48" s="24" t="s">
        <v>119</v>
      </c>
      <c r="D48" s="25"/>
      <c r="E48" s="39">
        <v>5976</v>
      </c>
      <c r="F48" s="40">
        <v>6010.54</v>
      </c>
      <c r="G48" s="40">
        <v>5989.02</v>
      </c>
      <c r="H48" s="36">
        <f t="shared" si="3"/>
        <v>0.996419622862505</v>
      </c>
      <c r="I48" s="42"/>
      <c r="J48" s="41" t="s">
        <v>120</v>
      </c>
    </row>
    <row r="49" ht="25" customHeight="1" spans="1:10">
      <c r="A49" s="22" t="s">
        <v>121</v>
      </c>
      <c r="B49" s="23"/>
      <c r="C49" s="24" t="s">
        <v>122</v>
      </c>
      <c r="D49" s="25"/>
      <c r="E49" s="39">
        <v>9050</v>
      </c>
      <c r="F49" s="40">
        <v>9050</v>
      </c>
      <c r="G49" s="40">
        <v>8773.62</v>
      </c>
      <c r="H49" s="36">
        <f t="shared" si="3"/>
        <v>0.969460773480663</v>
      </c>
      <c r="I49" s="42"/>
      <c r="J49" s="41"/>
    </row>
    <row r="50" ht="25" customHeight="1" spans="1:10">
      <c r="A50" s="22" t="s">
        <v>123</v>
      </c>
      <c r="B50" s="23"/>
      <c r="C50" s="24" t="s">
        <v>124</v>
      </c>
      <c r="D50" s="25"/>
      <c r="E50" s="39">
        <v>7632</v>
      </c>
      <c r="F50" s="40">
        <v>7720.68</v>
      </c>
      <c r="G50" s="40">
        <v>7401.87</v>
      </c>
      <c r="H50" s="36">
        <f t="shared" si="3"/>
        <v>0.958707005082454</v>
      </c>
      <c r="I50" s="42"/>
      <c r="J50" s="41" t="s">
        <v>125</v>
      </c>
    </row>
    <row r="51" ht="25" customHeight="1" spans="1:10">
      <c r="A51" s="22" t="s">
        <v>126</v>
      </c>
      <c r="B51" s="23"/>
      <c r="C51" s="24" t="s">
        <v>127</v>
      </c>
      <c r="D51" s="25"/>
      <c r="E51" s="39">
        <v>4536</v>
      </c>
      <c r="F51" s="40">
        <v>4536</v>
      </c>
      <c r="G51" s="40">
        <v>4507.81</v>
      </c>
      <c r="H51" s="36">
        <f t="shared" si="3"/>
        <v>0.993785273368607</v>
      </c>
      <c r="I51" s="42"/>
      <c r="J51" s="41"/>
    </row>
    <row r="52" ht="25" customHeight="1" spans="1:10">
      <c r="A52" s="22" t="s">
        <v>128</v>
      </c>
      <c r="B52" s="23"/>
      <c r="C52" s="24" t="s">
        <v>129</v>
      </c>
      <c r="D52" s="25"/>
      <c r="E52" s="39">
        <v>1746</v>
      </c>
      <c r="F52" s="40">
        <v>1747.36</v>
      </c>
      <c r="G52" s="40">
        <v>1616.68</v>
      </c>
      <c r="H52" s="36">
        <f t="shared" si="3"/>
        <v>0.925212892592254</v>
      </c>
      <c r="I52" s="42"/>
      <c r="J52" s="41" t="s">
        <v>130</v>
      </c>
    </row>
    <row r="53" ht="25" customHeight="1" spans="1:10">
      <c r="A53" s="22" t="s">
        <v>131</v>
      </c>
      <c r="B53" s="23"/>
      <c r="C53" s="24" t="s">
        <v>132</v>
      </c>
      <c r="D53" s="25"/>
      <c r="E53" s="39">
        <v>2252</v>
      </c>
      <c r="F53" s="40">
        <v>2252</v>
      </c>
      <c r="G53" s="40">
        <v>2201.73</v>
      </c>
      <c r="H53" s="36">
        <f t="shared" si="3"/>
        <v>0.977677619893428</v>
      </c>
      <c r="I53" s="42"/>
      <c r="J53" s="41"/>
    </row>
    <row r="54" ht="25" customHeight="1" spans="1:10">
      <c r="A54" s="22" t="s">
        <v>133</v>
      </c>
      <c r="B54" s="23"/>
      <c r="C54" s="24" t="s">
        <v>134</v>
      </c>
      <c r="D54" s="26"/>
      <c r="E54" s="39">
        <v>1197</v>
      </c>
      <c r="F54" s="40">
        <v>1197</v>
      </c>
      <c r="G54" s="40">
        <v>1188.32</v>
      </c>
      <c r="H54" s="36">
        <f t="shared" si="3"/>
        <v>0.992748538011696</v>
      </c>
      <c r="I54" s="42"/>
      <c r="J54" s="41"/>
    </row>
  </sheetData>
  <sortState ref="A6:F14">
    <sortCondition ref="D6:D14"/>
  </sortState>
  <mergeCells count="9">
    <mergeCell ref="A2:J2"/>
    <mergeCell ref="A3:C3"/>
    <mergeCell ref="A5:D5"/>
    <mergeCell ref="B6:D6"/>
    <mergeCell ref="C7:D7"/>
    <mergeCell ref="B7:B16"/>
    <mergeCell ref="B17:B20"/>
    <mergeCell ref="B21:B25"/>
    <mergeCell ref="B26:B43"/>
  </mergeCells>
  <pageMargins left="0.751388888888889" right="0.751388888888889" top="1" bottom="1" header="0.511805555555556" footer="0.511805555555556"/>
  <pageSetup paperSize="9" scale="76" fitToHeight="0" orientation="landscape" horizontalDpi="600"/>
  <headerFooter alignWithMargins="0" scaleWithDoc="0"/>
  <rowBreaks count="4" manualBreakCount="4">
    <brk id="20" max="16383" man="1"/>
    <brk id="35" max="16383" man="1"/>
    <brk id="51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谢琳</dc:creator>
  <cp:lastModifiedBy>程倩倩</cp:lastModifiedBy>
  <dcterms:created xsi:type="dcterms:W3CDTF">2022-09-24T02:45:00Z</dcterms:created>
  <dcterms:modified xsi:type="dcterms:W3CDTF">2025-04-15T15:51:47Z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99410551EA0E4D2AA491ABCE5BEADC8B</vt:lpwstr>
  </property>
  <property fmtid="{D5CDD505-2E9C-101B-9397-08002B2CF9AE}" pid="3" name="KSOProductBuildVer">
    <vt:lpwstr>2052-11.8.2.11764</vt:lpwstr>
  </property>
</Properties>
</file>